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bfvev.sharepoint.com/sites/FSBW-BW-Passtelle/Freigegebene Dokumente/General/Vereinswechsel/Ausbildungsentschädigung/"/>
    </mc:Choice>
  </mc:AlternateContent>
  <xr:revisionPtr revIDLastSave="11" documentId="8_{64B7FBC4-94A5-420F-8C33-2F486952AC72}" xr6:coauthVersionLast="47" xr6:coauthVersionMax="47" xr10:uidLastSave="{237D590B-71B4-49F1-9F73-7DB74BAD9900}"/>
  <bookViews>
    <workbookView xWindow="-120" yWindow="-120" windowWidth="29040" windowHeight="15840" xr2:uid="{00000000-000D-0000-FFFF-FFFF00000000}"/>
  </bookViews>
  <sheets>
    <sheet name="Tabelle2" sheetId="2" r:id="rId1"/>
    <sheet name="Array" sheetId="1" r:id="rId2"/>
  </sheets>
  <definedNames>
    <definedName name="_xlnm._FilterDatabase" localSheetId="0" hidden="1">Tabelle2!$A$8:$B$9</definedName>
    <definedName name="bfv_Frauen_AbgebenderVerein">Array!$J$2:$J$6</definedName>
    <definedName name="bfv_Frauen_AufnehmenderVerein">Array!$K$1:$O$1</definedName>
    <definedName name="bfv_Frauen_MatrixKosten">Array!$K$2:$O$6</definedName>
    <definedName name="bfv_Herren_AbgebenderVerein">Array!$A$2:$A$8</definedName>
    <definedName name="bfv_Herren_AufnehmenderVerein">Array!$B$1:$H$1</definedName>
    <definedName name="bfv_Herren_MatrixKosten">Array!$B$2:$H$8</definedName>
    <definedName name="sbfv_Frauen_AbgebenderVerein">Array!$J$19:$J$25</definedName>
    <definedName name="sbfv_Frauen_AufnehmenderVerein">Array!$K$18:$Q$18</definedName>
    <definedName name="sbfv_Frauen_MatrixKosten">Array!$K$20:$Q$26</definedName>
    <definedName name="sbfv_Herren_AbgebenderVerein">Array!$A$20:$A$26</definedName>
    <definedName name="sbfv_Herren_AufnehmenderVerein">Array!$B$19:$H$19</definedName>
    <definedName name="sbfv_Herren_MatrixKosten">Array!$B$20:$H$26</definedName>
    <definedName name="wfv_Frauen_AbgebenderVerein">Array!$J$10:$J$16</definedName>
    <definedName name="wfv_Frauen_AufnehmenderVerein">Array!$K$9:$Q$9</definedName>
    <definedName name="wfv_Frauen_MatrixKosten">Array!$K$11:$Q$17</definedName>
    <definedName name="wfv_Herren_AbgebenderVerein">Array!$A$11:$A$17</definedName>
    <definedName name="wfv_Herren_AufnehmenderVerein">Array!$B$10:$H$10</definedName>
    <definedName name="wfv_Herren_MatrixKosten">Array!$B$11:$H$17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5" i="2"/>
  <c r="B4" i="2"/>
  <c r="B15" i="2"/>
  <c r="D13" i="2" l="1"/>
  <c r="D12" i="2"/>
  <c r="D11" i="2"/>
  <c r="B16" i="2" l="1"/>
  <c r="B17" i="2" s="1"/>
</calcChain>
</file>

<file path=xl/sharedStrings.xml><?xml version="1.0" encoding="utf-8"?>
<sst xmlns="http://schemas.openxmlformats.org/spreadsheetml/2006/main" count="99" uniqueCount="30">
  <si>
    <t>3. Liga</t>
  </si>
  <si>
    <t>Regionalliga</t>
  </si>
  <si>
    <t>Oberliga</t>
  </si>
  <si>
    <t>Verbandsliga</t>
  </si>
  <si>
    <t>Landesliga</t>
  </si>
  <si>
    <t>Kreisliga</t>
  </si>
  <si>
    <t>Kreisklasse</t>
  </si>
  <si>
    <t>Spielklasse abgebender Verein</t>
  </si>
  <si>
    <t>Spielklasse aufnehmder Verein</t>
  </si>
  <si>
    <t>Spieler war weniger als 18 Monate beim abgebenden Verein (0,5-facher-Satz):</t>
  </si>
  <si>
    <t>Spieler zwischen 17-20 Jahre und mind. 3 Jahre beim abgebenden Verein (1,5-facher Satz):</t>
  </si>
  <si>
    <t>Faktor/Satz:</t>
  </si>
  <si>
    <t>Grundbetrag:</t>
  </si>
  <si>
    <t>Entschädigung:</t>
  </si>
  <si>
    <t>Verwaltungsgebiet</t>
  </si>
  <si>
    <t>bfv_Frauen</t>
  </si>
  <si>
    <t>bfv_Herren</t>
  </si>
  <si>
    <t>wfv_Herren</t>
  </si>
  <si>
    <t>Bezirksliga</t>
  </si>
  <si>
    <t>Kreisliga A/B/C</t>
  </si>
  <si>
    <t>Regionenliga</t>
  </si>
  <si>
    <t>Kreisliga A</t>
  </si>
  <si>
    <t>wfv_Frauen</t>
  </si>
  <si>
    <t>sbfv_Herren</t>
  </si>
  <si>
    <t>sbfv_Frauen</t>
  </si>
  <si>
    <t>Kreisliga A/B</t>
  </si>
  <si>
    <t>Kleinfeldklasse</t>
  </si>
  <si>
    <t>sbfv</t>
  </si>
  <si>
    <t>Aufnehmender Verein hat keine A-, B- oder C-Jugend in der abgelaufenen Saison (1,5-facher Satz):</t>
  </si>
  <si>
    <t>Frauen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</si>
</sst>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 hidden="1"/>
    </xf>
    <xf numFmtId="0" fontId="0" fillId="0" borderId="0" xfId="0" quotePrefix="1"/>
    <xf numFmtId="4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C$11" noThreeD="1"/>
</file>

<file path=xl/ctrlProps/ctrlProp2.xml><?xml version="1.0" encoding="utf-8"?>
<formControlPr xmlns="http://schemas.microsoft.com/office/spreadsheetml/2009/9/main" objectType="CheckBox" fmlaLink="$C$12" noThreeD="1"/>
</file>

<file path=xl/ctrlProps/ctrlProp3.xml><?xml version="1.0" encoding="utf-8"?>
<formControlPr xmlns="http://schemas.microsoft.com/office/spreadsheetml/2009/9/main" objectType="CheckBox" fmlaLink="$C$13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10</xdr:row>
          <xdr:rowOff>57150</xdr:rowOff>
        </xdr:from>
        <xdr:to>
          <xdr:col>1</xdr:col>
          <xdr:colOff>666750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171450</xdr:rowOff>
        </xdr:from>
        <xdr:to>
          <xdr:col>1</xdr:col>
          <xdr:colOff>666750</xdr:colOff>
          <xdr:row>11</xdr:row>
          <xdr:rowOff>390525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12</xdr:row>
          <xdr:rowOff>171450</xdr:rowOff>
        </xdr:from>
        <xdr:to>
          <xdr:col>1</xdr:col>
          <xdr:colOff>666750</xdr:colOff>
          <xdr:row>12</xdr:row>
          <xdr:rowOff>390525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"/>
  <sheetViews>
    <sheetView tabSelected="1" workbookViewId="0">
      <selection activeCell="B9" sqref="B9"/>
    </sheetView>
  </sheetViews>
  <sheetFormatPr baseColWidth="10" defaultColWidth="11.5703125" defaultRowHeight="14.25" x14ac:dyDescent="0.2"/>
  <cols>
    <col min="1" max="1" width="35.42578125" style="2" customWidth="1"/>
    <col min="2" max="2" width="15.7109375" style="2" customWidth="1"/>
    <col min="3" max="4" width="11.5703125" style="2" hidden="1" customWidth="1"/>
    <col min="5" max="16384" width="11.5703125" style="2"/>
  </cols>
  <sheetData>
    <row r="2" spans="1:4" x14ac:dyDescent="0.2">
      <c r="A2" s="2" t="s">
        <v>14</v>
      </c>
      <c r="B2" s="9" t="s">
        <v>27</v>
      </c>
    </row>
    <row r="3" spans="1:4" x14ac:dyDescent="0.2">
      <c r="B3" s="9" t="s">
        <v>29</v>
      </c>
    </row>
    <row r="4" spans="1:4" hidden="1" x14ac:dyDescent="0.2">
      <c r="B4" s="2" t="str">
        <f>CONCATENATE($B$2,"_",$B$3,"_AufnehmenderVerein")</f>
        <v>sbfv_Frauen_AufnehmenderVerein</v>
      </c>
    </row>
    <row r="5" spans="1:4" hidden="1" x14ac:dyDescent="0.2">
      <c r="B5" s="2" t="str">
        <f>CONCATENATE($B$2,"_",$B$3,"_AbgebenderVerein")</f>
        <v>sbfv_Frauen_AbgebenderVerein</v>
      </c>
    </row>
    <row r="6" spans="1:4" hidden="1" x14ac:dyDescent="0.2">
      <c r="B6" s="2" t="str">
        <f>CONCATENATE($B$2,"_",$B$3,"_MatrixKosten")</f>
        <v>sbfv_Frauen_MatrixKosten</v>
      </c>
    </row>
    <row r="8" spans="1:4" x14ac:dyDescent="0.2">
      <c r="A8" s="2" t="s">
        <v>7</v>
      </c>
      <c r="B8" s="7" t="s">
        <v>3</v>
      </c>
    </row>
    <row r="9" spans="1:4" x14ac:dyDescent="0.2">
      <c r="A9" s="2" t="s">
        <v>8</v>
      </c>
      <c r="B9" s="7" t="s">
        <v>4</v>
      </c>
    </row>
    <row r="11" spans="1:4" ht="57" x14ac:dyDescent="0.2">
      <c r="A11" s="3" t="s">
        <v>28</v>
      </c>
      <c r="B11" s="8"/>
      <c r="C11" s="10" t="b">
        <v>0</v>
      </c>
      <c r="D11" s="2">
        <f>C11*1</f>
        <v>0</v>
      </c>
    </row>
    <row r="12" spans="1:4" ht="42.75" x14ac:dyDescent="0.2">
      <c r="A12" s="3" t="s">
        <v>9</v>
      </c>
      <c r="B12" s="7"/>
      <c r="C12" s="10" t="b">
        <v>0</v>
      </c>
      <c r="D12" s="2">
        <f>C12*10</f>
        <v>0</v>
      </c>
    </row>
    <row r="13" spans="1:4" ht="42.75" x14ac:dyDescent="0.2">
      <c r="A13" s="3" t="s">
        <v>10</v>
      </c>
      <c r="B13" s="9"/>
      <c r="C13" s="10" t="b">
        <v>0</v>
      </c>
      <c r="D13" s="2">
        <f>C13*100</f>
        <v>0</v>
      </c>
    </row>
    <row r="15" spans="1:4" x14ac:dyDescent="0.2">
      <c r="A15" s="3" t="s">
        <v>12</v>
      </c>
      <c r="B15" s="4">
        <f ca="1">INDEX(INDIRECT(B6),MATCH(B8,INDIRECT(B5),0),MATCH(B9,INDIRECT(B4),0))</f>
        <v>250</v>
      </c>
    </row>
    <row r="16" spans="1:4" x14ac:dyDescent="0.2">
      <c r="A16" s="3" t="s">
        <v>11</v>
      </c>
      <c r="B16" s="2">
        <f>VLOOKUP(SUM(D11:D13),Array!A65:B72,2,FALSE)</f>
        <v>1</v>
      </c>
    </row>
    <row r="17" spans="1:2" ht="15" x14ac:dyDescent="0.25">
      <c r="A17" s="5" t="s">
        <v>13</v>
      </c>
      <c r="B17" s="6">
        <f ca="1">B15*B16</f>
        <v>250</v>
      </c>
    </row>
  </sheetData>
  <sheetProtection algorithmName="SHA-512" hashValue="s9U5QwbD5wkCw+MW5SmQxEg1Q1u0CptCiGliIRndg7+XJ7JiolU8VnwnOkY+DzJQ0BCp2NapEL6NF749qG9fmA==" saltValue="CaZInxaNcMUDQ9FxHPx6VQ==" spinCount="100000" sheet="1" objects="1" scenarios="1" selectLockedCells="1"/>
  <dataValidations count="3">
    <dataValidation type="list" allowBlank="1" showInputMessage="1" showErrorMessage="1" sqref="B8:B9" xr:uid="{00000000-0002-0000-0000-000000000000}">
      <formula1>INDIRECT(B4)</formula1>
    </dataValidation>
    <dataValidation type="list" allowBlank="1" showInputMessage="1" showErrorMessage="1" sqref="B2" xr:uid="{00000000-0002-0000-0000-000002000000}">
      <formula1>"wfv,bfv,sbfv"</formula1>
    </dataValidation>
    <dataValidation type="list" allowBlank="1" showInputMessage="1" showErrorMessage="1" sqref="B3" xr:uid="{00000000-0002-0000-0000-000003000000}">
      <formula1>"Herren,Frauen"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1</xdr:col>
                    <xdr:colOff>428625</xdr:colOff>
                    <xdr:row>10</xdr:row>
                    <xdr:rowOff>57150</xdr:rowOff>
                  </from>
                  <to>
                    <xdr:col>1</xdr:col>
                    <xdr:colOff>666750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locked="0"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171450</xdr:rowOff>
                  </from>
                  <to>
                    <xdr:col>1</xdr:col>
                    <xdr:colOff>666750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locked="0" defaultSize="0" autoFill="0" autoLine="0" autoPict="0">
                <anchor moveWithCells="1">
                  <from>
                    <xdr:col>1</xdr:col>
                    <xdr:colOff>419100</xdr:colOff>
                    <xdr:row>12</xdr:row>
                    <xdr:rowOff>171450</xdr:rowOff>
                  </from>
                  <to>
                    <xdr:col>1</xdr:col>
                    <xdr:colOff>666750</xdr:colOff>
                    <xdr:row>12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topLeftCell="B1" zoomScaleNormal="100" workbookViewId="0">
      <selection activeCell="O4" sqref="O4"/>
    </sheetView>
  </sheetViews>
  <sheetFormatPr baseColWidth="10" defaultRowHeight="15" x14ac:dyDescent="0.25"/>
  <sheetData>
    <row r="1" spans="1:17" x14ac:dyDescent="0.25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15</v>
      </c>
      <c r="K1" t="s">
        <v>1</v>
      </c>
      <c r="L1" t="s">
        <v>2</v>
      </c>
      <c r="M1" t="s">
        <v>3</v>
      </c>
      <c r="N1" t="s">
        <v>4</v>
      </c>
      <c r="O1" t="s">
        <v>5</v>
      </c>
    </row>
    <row r="2" spans="1:17" x14ac:dyDescent="0.25">
      <c r="A2" t="s">
        <v>0</v>
      </c>
      <c r="B2" s="12">
        <v>5000</v>
      </c>
      <c r="C2" s="1">
        <v>4375</v>
      </c>
      <c r="D2" s="1">
        <v>3750</v>
      </c>
      <c r="E2" s="1">
        <v>3250</v>
      </c>
      <c r="F2" s="1">
        <v>2875</v>
      </c>
      <c r="G2" s="1">
        <v>2750</v>
      </c>
      <c r="H2" s="1">
        <v>2625</v>
      </c>
      <c r="J2" t="s">
        <v>1</v>
      </c>
      <c r="K2" s="12">
        <v>500</v>
      </c>
      <c r="L2" s="1">
        <v>250</v>
      </c>
      <c r="M2" s="1">
        <v>250</v>
      </c>
      <c r="N2" s="1">
        <v>250</v>
      </c>
      <c r="O2" s="1">
        <v>250</v>
      </c>
      <c r="P2" s="1"/>
    </row>
    <row r="3" spans="1:17" x14ac:dyDescent="0.25">
      <c r="A3" t="s">
        <v>1</v>
      </c>
      <c r="B3" s="1">
        <v>5000</v>
      </c>
      <c r="C3" s="12">
        <v>3750</v>
      </c>
      <c r="D3" s="1">
        <v>3125</v>
      </c>
      <c r="E3" s="1">
        <v>2625</v>
      </c>
      <c r="F3" s="1">
        <v>2250</v>
      </c>
      <c r="G3" s="1">
        <v>2125</v>
      </c>
      <c r="H3" s="1">
        <v>2000</v>
      </c>
      <c r="J3" t="s">
        <v>2</v>
      </c>
      <c r="K3" s="1">
        <v>500</v>
      </c>
      <c r="L3" s="12">
        <v>250</v>
      </c>
      <c r="M3" s="1">
        <v>250</v>
      </c>
      <c r="N3" s="1">
        <v>250</v>
      </c>
      <c r="O3" s="1">
        <v>250</v>
      </c>
      <c r="P3" s="1"/>
    </row>
    <row r="4" spans="1:17" x14ac:dyDescent="0.25">
      <c r="A4" t="s">
        <v>2</v>
      </c>
      <c r="B4" s="1">
        <v>5000</v>
      </c>
      <c r="C4" s="1">
        <v>3750</v>
      </c>
      <c r="D4" s="12">
        <v>2500</v>
      </c>
      <c r="E4" s="1">
        <v>2000</v>
      </c>
      <c r="F4" s="1">
        <v>1625</v>
      </c>
      <c r="G4" s="1">
        <v>1500</v>
      </c>
      <c r="H4" s="1">
        <v>1375</v>
      </c>
      <c r="J4" t="s">
        <v>3</v>
      </c>
      <c r="K4" s="1">
        <v>500</v>
      </c>
      <c r="L4" s="1">
        <v>250</v>
      </c>
      <c r="M4" s="12">
        <v>250</v>
      </c>
      <c r="N4" s="1">
        <v>250</v>
      </c>
      <c r="O4" s="1">
        <v>250</v>
      </c>
      <c r="P4" s="1"/>
    </row>
    <row r="5" spans="1:17" x14ac:dyDescent="0.25">
      <c r="A5" t="s">
        <v>3</v>
      </c>
      <c r="B5" s="1">
        <v>5000</v>
      </c>
      <c r="C5" s="1">
        <v>3750</v>
      </c>
      <c r="D5" s="1">
        <v>2500</v>
      </c>
      <c r="E5" s="12">
        <v>1500</v>
      </c>
      <c r="F5" s="1">
        <v>1125</v>
      </c>
      <c r="G5" s="1">
        <v>1000</v>
      </c>
      <c r="H5" s="1">
        <v>875</v>
      </c>
      <c r="J5" t="s">
        <v>4</v>
      </c>
      <c r="K5" s="1">
        <v>500</v>
      </c>
      <c r="L5" s="1">
        <v>250</v>
      </c>
      <c r="M5" s="1">
        <v>250</v>
      </c>
      <c r="N5" s="12">
        <v>250</v>
      </c>
      <c r="O5" s="1">
        <v>250</v>
      </c>
      <c r="P5" s="1"/>
    </row>
    <row r="6" spans="1:17" x14ac:dyDescent="0.25">
      <c r="A6" t="s">
        <v>4</v>
      </c>
      <c r="B6" s="1">
        <v>5000</v>
      </c>
      <c r="C6" s="1">
        <v>3750</v>
      </c>
      <c r="D6" s="1">
        <v>2500</v>
      </c>
      <c r="E6" s="1">
        <v>1500</v>
      </c>
      <c r="F6" s="12">
        <v>750</v>
      </c>
      <c r="G6" s="1">
        <v>625</v>
      </c>
      <c r="H6" s="1">
        <v>500</v>
      </c>
      <c r="J6" t="s">
        <v>5</v>
      </c>
      <c r="K6" s="1">
        <v>500</v>
      </c>
      <c r="L6" s="1">
        <v>250</v>
      </c>
      <c r="M6" s="1">
        <v>250</v>
      </c>
      <c r="N6" s="1">
        <v>250</v>
      </c>
      <c r="O6" s="12">
        <v>250</v>
      </c>
      <c r="P6" s="1"/>
      <c r="Q6" s="1"/>
    </row>
    <row r="7" spans="1:17" x14ac:dyDescent="0.25">
      <c r="A7" t="s">
        <v>5</v>
      </c>
      <c r="B7" s="1">
        <v>5000</v>
      </c>
      <c r="C7" s="1">
        <v>3750</v>
      </c>
      <c r="D7" s="1">
        <v>2500</v>
      </c>
      <c r="E7" s="1">
        <v>1500</v>
      </c>
      <c r="F7" s="1">
        <v>750</v>
      </c>
      <c r="G7" s="12">
        <v>500</v>
      </c>
      <c r="H7" s="1">
        <v>375</v>
      </c>
      <c r="K7" s="1"/>
      <c r="L7" s="1"/>
      <c r="M7" s="1"/>
      <c r="N7" s="1"/>
      <c r="O7" s="1"/>
      <c r="P7" s="1"/>
      <c r="Q7" s="1"/>
    </row>
    <row r="8" spans="1:17" x14ac:dyDescent="0.25">
      <c r="A8" t="s">
        <v>6</v>
      </c>
      <c r="B8" s="1">
        <v>5000</v>
      </c>
      <c r="C8" s="1">
        <v>3750</v>
      </c>
      <c r="D8" s="1">
        <v>2500</v>
      </c>
      <c r="E8" s="1">
        <v>1500</v>
      </c>
      <c r="F8" s="1">
        <v>750</v>
      </c>
      <c r="G8" s="1">
        <v>500</v>
      </c>
      <c r="H8" s="12">
        <v>250</v>
      </c>
    </row>
    <row r="9" spans="1:17" x14ac:dyDescent="0.25">
      <c r="B9" s="1"/>
      <c r="C9" s="1"/>
      <c r="D9" s="1"/>
      <c r="E9" s="1"/>
      <c r="F9" s="1"/>
      <c r="G9" s="1"/>
      <c r="H9" s="1"/>
      <c r="J9" t="s">
        <v>22</v>
      </c>
      <c r="K9" t="s">
        <v>1</v>
      </c>
      <c r="L9" t="s">
        <v>2</v>
      </c>
      <c r="M9" t="s">
        <v>3</v>
      </c>
      <c r="N9" t="s">
        <v>4</v>
      </c>
      <c r="O9" t="s">
        <v>20</v>
      </c>
      <c r="P9" t="s">
        <v>18</v>
      </c>
      <c r="Q9" t="s">
        <v>21</v>
      </c>
    </row>
    <row r="10" spans="1:17" x14ac:dyDescent="0.25">
      <c r="A10" t="s">
        <v>17</v>
      </c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18</v>
      </c>
      <c r="H10" t="s">
        <v>19</v>
      </c>
      <c r="J10" t="s">
        <v>1</v>
      </c>
      <c r="K10" s="12">
        <v>500</v>
      </c>
      <c r="L10" s="1">
        <v>250</v>
      </c>
      <c r="M10" s="1">
        <v>250</v>
      </c>
      <c r="N10" s="1">
        <v>250</v>
      </c>
      <c r="O10" s="1">
        <v>250</v>
      </c>
      <c r="P10" s="1">
        <v>250</v>
      </c>
      <c r="Q10" s="1">
        <v>250</v>
      </c>
    </row>
    <row r="11" spans="1:17" x14ac:dyDescent="0.25">
      <c r="A11" t="s">
        <v>0</v>
      </c>
      <c r="B11" s="12">
        <v>5000</v>
      </c>
      <c r="C11" s="1">
        <v>4375</v>
      </c>
      <c r="D11" s="1">
        <v>3750</v>
      </c>
      <c r="E11" s="1">
        <v>3250</v>
      </c>
      <c r="F11" s="1">
        <v>2875</v>
      </c>
      <c r="G11" s="1">
        <v>2750</v>
      </c>
      <c r="H11" s="1">
        <v>2625</v>
      </c>
      <c r="J11" t="s">
        <v>2</v>
      </c>
      <c r="K11" s="1">
        <v>500</v>
      </c>
      <c r="L11" s="12">
        <v>250</v>
      </c>
      <c r="M11" s="1">
        <v>250</v>
      </c>
      <c r="N11" s="1">
        <v>250</v>
      </c>
      <c r="O11" s="1">
        <v>250</v>
      </c>
      <c r="P11" s="1">
        <v>250</v>
      </c>
      <c r="Q11" s="1">
        <v>250</v>
      </c>
    </row>
    <row r="12" spans="1:17" x14ac:dyDescent="0.25">
      <c r="A12" t="s">
        <v>1</v>
      </c>
      <c r="B12" s="1">
        <v>5000</v>
      </c>
      <c r="C12" s="12">
        <v>3750</v>
      </c>
      <c r="D12" s="1">
        <v>3125</v>
      </c>
      <c r="E12" s="1">
        <v>2650</v>
      </c>
      <c r="F12" s="1">
        <v>2250</v>
      </c>
      <c r="G12" s="1">
        <v>2125</v>
      </c>
      <c r="H12" s="1">
        <v>2000</v>
      </c>
      <c r="J12" t="s">
        <v>3</v>
      </c>
      <c r="K12" s="1">
        <v>500</v>
      </c>
      <c r="L12" s="1">
        <v>250</v>
      </c>
      <c r="M12" s="12">
        <v>250</v>
      </c>
      <c r="N12" s="1">
        <v>250</v>
      </c>
      <c r="O12" s="1">
        <v>250</v>
      </c>
      <c r="P12" s="1">
        <v>250</v>
      </c>
      <c r="Q12" s="1">
        <v>250</v>
      </c>
    </row>
    <row r="13" spans="1:17" x14ac:dyDescent="0.25">
      <c r="A13" t="s">
        <v>2</v>
      </c>
      <c r="B13" s="1">
        <v>5000</v>
      </c>
      <c r="C13" s="1">
        <v>3750</v>
      </c>
      <c r="D13" s="12">
        <v>2500</v>
      </c>
      <c r="E13" s="1">
        <v>2000</v>
      </c>
      <c r="F13" s="1">
        <v>1625</v>
      </c>
      <c r="G13" s="1">
        <v>1500</v>
      </c>
      <c r="H13" s="1">
        <v>1375</v>
      </c>
      <c r="J13" t="s">
        <v>4</v>
      </c>
      <c r="K13" s="1">
        <v>500</v>
      </c>
      <c r="L13" s="1">
        <v>250</v>
      </c>
      <c r="M13" s="1">
        <v>250</v>
      </c>
      <c r="N13" s="12">
        <v>250</v>
      </c>
      <c r="O13" s="1">
        <v>250</v>
      </c>
      <c r="P13" s="1">
        <v>250</v>
      </c>
      <c r="Q13" s="1">
        <v>250</v>
      </c>
    </row>
    <row r="14" spans="1:17" x14ac:dyDescent="0.25">
      <c r="A14" t="s">
        <v>3</v>
      </c>
      <c r="B14" s="1">
        <v>5000</v>
      </c>
      <c r="C14" s="1">
        <v>3750</v>
      </c>
      <c r="D14" s="1">
        <v>2500</v>
      </c>
      <c r="E14" s="12">
        <v>1500</v>
      </c>
      <c r="F14" s="1">
        <v>1125</v>
      </c>
      <c r="G14" s="1">
        <v>1000</v>
      </c>
      <c r="H14" s="1">
        <v>875</v>
      </c>
      <c r="J14" t="s">
        <v>20</v>
      </c>
      <c r="K14" s="1">
        <v>500</v>
      </c>
      <c r="L14" s="1">
        <v>250</v>
      </c>
      <c r="M14" s="1">
        <v>250</v>
      </c>
      <c r="N14" s="1">
        <v>250</v>
      </c>
      <c r="O14" s="12">
        <v>250</v>
      </c>
      <c r="P14" s="1">
        <v>250</v>
      </c>
      <c r="Q14" s="1">
        <v>250</v>
      </c>
    </row>
    <row r="15" spans="1:17" x14ac:dyDescent="0.25">
      <c r="A15" t="s">
        <v>4</v>
      </c>
      <c r="B15" s="1">
        <v>5000</v>
      </c>
      <c r="C15" s="1">
        <v>3750</v>
      </c>
      <c r="D15" s="1">
        <v>2500</v>
      </c>
      <c r="E15" s="1">
        <v>1500</v>
      </c>
      <c r="F15" s="12">
        <v>750</v>
      </c>
      <c r="G15" s="1">
        <v>625</v>
      </c>
      <c r="H15" s="1">
        <v>500</v>
      </c>
      <c r="J15" t="s">
        <v>18</v>
      </c>
      <c r="K15" s="1">
        <v>500</v>
      </c>
      <c r="L15" s="1">
        <v>250</v>
      </c>
      <c r="M15" s="1">
        <v>250</v>
      </c>
      <c r="N15" s="1">
        <v>250</v>
      </c>
      <c r="O15" s="1">
        <v>250</v>
      </c>
      <c r="P15" s="12">
        <v>250</v>
      </c>
      <c r="Q15" s="1">
        <v>250</v>
      </c>
    </row>
    <row r="16" spans="1:17" x14ac:dyDescent="0.25">
      <c r="A16" t="s">
        <v>18</v>
      </c>
      <c r="B16" s="1">
        <v>5000</v>
      </c>
      <c r="C16" s="1">
        <v>3750</v>
      </c>
      <c r="D16" s="1">
        <v>2500</v>
      </c>
      <c r="E16" s="1">
        <v>1500</v>
      </c>
      <c r="F16" s="1">
        <v>750</v>
      </c>
      <c r="G16" s="12">
        <v>500</v>
      </c>
      <c r="H16" s="1">
        <v>375</v>
      </c>
      <c r="J16" t="s">
        <v>21</v>
      </c>
      <c r="K16" s="1">
        <v>500</v>
      </c>
      <c r="L16" s="1">
        <v>250</v>
      </c>
      <c r="M16" s="1">
        <v>250</v>
      </c>
      <c r="N16" s="1">
        <v>250</v>
      </c>
      <c r="O16" s="1">
        <v>250</v>
      </c>
      <c r="P16" s="1">
        <v>250</v>
      </c>
      <c r="Q16" s="12">
        <v>250</v>
      </c>
    </row>
    <row r="17" spans="1:17" x14ac:dyDescent="0.25">
      <c r="A17" t="s">
        <v>19</v>
      </c>
      <c r="B17" s="1">
        <v>5000</v>
      </c>
      <c r="C17" s="1">
        <v>3750</v>
      </c>
      <c r="D17" s="1">
        <v>2500</v>
      </c>
      <c r="E17" s="1">
        <v>1500</v>
      </c>
      <c r="F17" s="1">
        <v>750</v>
      </c>
      <c r="G17" s="1">
        <v>500</v>
      </c>
      <c r="H17" s="12">
        <v>250</v>
      </c>
    </row>
    <row r="18" spans="1:17" x14ac:dyDescent="0.25">
      <c r="B18" s="1"/>
      <c r="C18" s="1"/>
      <c r="D18" s="1"/>
      <c r="E18" s="1"/>
      <c r="F18" s="1"/>
      <c r="G18" s="1"/>
      <c r="H18" s="1"/>
      <c r="J18" t="s">
        <v>24</v>
      </c>
      <c r="K18" t="s">
        <v>1</v>
      </c>
      <c r="L18" t="s">
        <v>2</v>
      </c>
      <c r="M18" t="s">
        <v>3</v>
      </c>
      <c r="N18" t="s">
        <v>4</v>
      </c>
      <c r="O18" t="s">
        <v>18</v>
      </c>
      <c r="P18" t="s">
        <v>25</v>
      </c>
      <c r="Q18" t="s">
        <v>26</v>
      </c>
    </row>
    <row r="19" spans="1:17" x14ac:dyDescent="0.25">
      <c r="A19" t="s">
        <v>23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18</v>
      </c>
      <c r="H19" t="s">
        <v>19</v>
      </c>
      <c r="J19" t="s">
        <v>1</v>
      </c>
      <c r="K19" s="12">
        <v>500</v>
      </c>
      <c r="L19" s="1">
        <v>250</v>
      </c>
      <c r="M19" s="1">
        <v>250</v>
      </c>
      <c r="N19" s="1">
        <v>250</v>
      </c>
      <c r="O19" s="1">
        <v>250</v>
      </c>
      <c r="P19" s="1">
        <v>250</v>
      </c>
      <c r="Q19" s="1">
        <v>250</v>
      </c>
    </row>
    <row r="20" spans="1:17" x14ac:dyDescent="0.25">
      <c r="A20" t="s">
        <v>0</v>
      </c>
      <c r="B20" s="12">
        <v>5000</v>
      </c>
      <c r="C20" s="1">
        <v>4375</v>
      </c>
      <c r="D20" s="1">
        <v>3750</v>
      </c>
      <c r="E20" s="1">
        <v>3250</v>
      </c>
      <c r="F20" s="1">
        <v>2875</v>
      </c>
      <c r="G20" s="1">
        <v>2750</v>
      </c>
      <c r="H20" s="1">
        <v>2625</v>
      </c>
      <c r="J20" t="s">
        <v>2</v>
      </c>
      <c r="K20" s="1">
        <v>500</v>
      </c>
      <c r="L20" s="12">
        <v>250</v>
      </c>
      <c r="M20" s="1">
        <v>250</v>
      </c>
      <c r="N20" s="1">
        <v>250</v>
      </c>
      <c r="O20" s="1">
        <v>250</v>
      </c>
      <c r="P20" s="1">
        <v>250</v>
      </c>
      <c r="Q20" s="1">
        <v>250</v>
      </c>
    </row>
    <row r="21" spans="1:17" x14ac:dyDescent="0.25">
      <c r="A21" t="s">
        <v>1</v>
      </c>
      <c r="B21" s="1">
        <v>5000</v>
      </c>
      <c r="C21" s="12">
        <v>3750</v>
      </c>
      <c r="D21" s="1">
        <v>3125</v>
      </c>
      <c r="E21" s="1">
        <v>2625</v>
      </c>
      <c r="F21" s="1">
        <v>2250</v>
      </c>
      <c r="G21" s="1">
        <v>2125</v>
      </c>
      <c r="H21" s="1">
        <v>2000</v>
      </c>
      <c r="J21" t="s">
        <v>3</v>
      </c>
      <c r="K21" s="1">
        <v>500</v>
      </c>
      <c r="L21" s="1">
        <v>250</v>
      </c>
      <c r="M21" s="12">
        <v>250</v>
      </c>
      <c r="N21" s="1">
        <v>250</v>
      </c>
      <c r="O21" s="1">
        <v>250</v>
      </c>
      <c r="P21" s="1">
        <v>250</v>
      </c>
      <c r="Q21" s="1">
        <v>250</v>
      </c>
    </row>
    <row r="22" spans="1:17" x14ac:dyDescent="0.25">
      <c r="A22" t="s">
        <v>2</v>
      </c>
      <c r="B22" s="1">
        <v>5000</v>
      </c>
      <c r="C22" s="1">
        <v>3750</v>
      </c>
      <c r="D22" s="12">
        <v>2500</v>
      </c>
      <c r="E22" s="1">
        <v>2000</v>
      </c>
      <c r="F22" s="1">
        <v>1625</v>
      </c>
      <c r="G22" s="1">
        <v>1500</v>
      </c>
      <c r="H22" s="1">
        <v>1375</v>
      </c>
      <c r="J22" t="s">
        <v>4</v>
      </c>
      <c r="K22" s="1">
        <v>500</v>
      </c>
      <c r="L22" s="1">
        <v>250</v>
      </c>
      <c r="M22" s="1">
        <v>250</v>
      </c>
      <c r="N22" s="12">
        <v>250</v>
      </c>
      <c r="O22" s="1">
        <v>250</v>
      </c>
      <c r="P22" s="1">
        <v>250</v>
      </c>
      <c r="Q22" s="1">
        <v>250</v>
      </c>
    </row>
    <row r="23" spans="1:17" x14ac:dyDescent="0.25">
      <c r="A23" t="s">
        <v>3</v>
      </c>
      <c r="B23" s="1">
        <v>5000</v>
      </c>
      <c r="C23" s="1">
        <v>3750</v>
      </c>
      <c r="D23" s="1">
        <v>2500</v>
      </c>
      <c r="E23" s="12">
        <v>1500</v>
      </c>
      <c r="F23" s="1">
        <v>1125</v>
      </c>
      <c r="G23" s="1">
        <v>1000</v>
      </c>
      <c r="H23" s="1">
        <v>875</v>
      </c>
      <c r="J23" t="s">
        <v>18</v>
      </c>
      <c r="K23" s="1">
        <v>500</v>
      </c>
      <c r="L23" s="1">
        <v>250</v>
      </c>
      <c r="M23" s="1">
        <v>250</v>
      </c>
      <c r="N23" s="1">
        <v>250</v>
      </c>
      <c r="O23" s="12">
        <v>250</v>
      </c>
      <c r="P23" s="1">
        <v>250</v>
      </c>
      <c r="Q23" s="1">
        <v>250</v>
      </c>
    </row>
    <row r="24" spans="1:17" x14ac:dyDescent="0.25">
      <c r="A24" t="s">
        <v>4</v>
      </c>
      <c r="B24" s="1">
        <v>5000</v>
      </c>
      <c r="C24" s="1">
        <v>3750</v>
      </c>
      <c r="D24" s="1">
        <v>2500</v>
      </c>
      <c r="E24" s="1">
        <v>1500</v>
      </c>
      <c r="F24" s="12">
        <v>750</v>
      </c>
      <c r="G24" s="1">
        <v>625</v>
      </c>
      <c r="H24" s="1">
        <v>500</v>
      </c>
      <c r="J24" t="s">
        <v>25</v>
      </c>
      <c r="K24" s="1">
        <v>500</v>
      </c>
      <c r="L24" s="1">
        <v>250</v>
      </c>
      <c r="M24" s="1">
        <v>250</v>
      </c>
      <c r="N24" s="1">
        <v>250</v>
      </c>
      <c r="O24" s="1">
        <v>250</v>
      </c>
      <c r="P24" s="12">
        <v>250</v>
      </c>
      <c r="Q24" s="1">
        <v>250</v>
      </c>
    </row>
    <row r="25" spans="1:17" x14ac:dyDescent="0.25">
      <c r="A25" t="s">
        <v>18</v>
      </c>
      <c r="B25" s="1">
        <v>5000</v>
      </c>
      <c r="C25" s="1">
        <v>3750</v>
      </c>
      <c r="D25" s="1">
        <v>2500</v>
      </c>
      <c r="E25" s="1">
        <v>1500</v>
      </c>
      <c r="F25" s="1">
        <v>750</v>
      </c>
      <c r="G25" s="12">
        <v>500</v>
      </c>
      <c r="H25" s="1">
        <v>375</v>
      </c>
      <c r="J25" t="s">
        <v>26</v>
      </c>
      <c r="K25" s="1">
        <v>500</v>
      </c>
      <c r="L25" s="1">
        <v>250</v>
      </c>
      <c r="M25" s="1">
        <v>250</v>
      </c>
      <c r="N25" s="1">
        <v>250</v>
      </c>
      <c r="O25" s="1">
        <v>250</v>
      </c>
      <c r="P25" s="1">
        <v>250</v>
      </c>
      <c r="Q25" s="12">
        <v>250</v>
      </c>
    </row>
    <row r="26" spans="1:17" x14ac:dyDescent="0.25">
      <c r="A26" t="s">
        <v>19</v>
      </c>
      <c r="B26" s="1">
        <v>5000</v>
      </c>
      <c r="C26" s="1">
        <v>3750</v>
      </c>
      <c r="D26" s="1">
        <v>2500</v>
      </c>
      <c r="E26" s="1">
        <v>1500</v>
      </c>
      <c r="F26" s="1">
        <v>750</v>
      </c>
      <c r="G26" s="1">
        <v>500</v>
      </c>
      <c r="H26" s="12">
        <v>250</v>
      </c>
    </row>
    <row r="27" spans="1:17" x14ac:dyDescent="0.25">
      <c r="B27" s="1"/>
      <c r="C27" s="1"/>
      <c r="D27" s="1"/>
      <c r="E27" s="1"/>
      <c r="F27" s="1"/>
      <c r="G27" s="1"/>
      <c r="H27" s="1"/>
    </row>
    <row r="28" spans="1:17" x14ac:dyDescent="0.25">
      <c r="B28" s="1"/>
      <c r="C28" s="1"/>
      <c r="D28" s="1"/>
      <c r="E28" s="1"/>
      <c r="F28" s="1"/>
      <c r="G28" s="1"/>
      <c r="H28" s="1"/>
    </row>
    <row r="29" spans="1:17" x14ac:dyDescent="0.25">
      <c r="B29" s="1"/>
      <c r="C29" s="1"/>
      <c r="D29" s="1"/>
      <c r="E29" s="1"/>
      <c r="F29" s="1"/>
      <c r="G29" s="1"/>
      <c r="H29" s="1"/>
    </row>
    <row r="30" spans="1:17" x14ac:dyDescent="0.25">
      <c r="B30" s="1"/>
      <c r="C30" s="1"/>
      <c r="D30" s="1"/>
      <c r="E30" s="1"/>
      <c r="F30" s="1"/>
      <c r="G30" s="1"/>
      <c r="H30" s="1"/>
    </row>
    <row r="31" spans="1:17" x14ac:dyDescent="0.25">
      <c r="B31" s="1"/>
      <c r="C31" s="1"/>
      <c r="D31" s="1"/>
      <c r="E31" s="1"/>
      <c r="F31" s="1"/>
      <c r="G31" s="1"/>
      <c r="H31" s="1"/>
    </row>
    <row r="32" spans="1:17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5" spans="1:4" x14ac:dyDescent="0.25">
      <c r="A65">
        <v>0</v>
      </c>
      <c r="B65" s="1">
        <v>1</v>
      </c>
      <c r="D65" s="11"/>
    </row>
    <row r="66" spans="1:4" x14ac:dyDescent="0.25">
      <c r="A66">
        <v>1</v>
      </c>
      <c r="B66" s="1">
        <v>1.5</v>
      </c>
    </row>
    <row r="67" spans="1:4" x14ac:dyDescent="0.25">
      <c r="A67">
        <v>10</v>
      </c>
      <c r="B67" s="1">
        <v>0.5</v>
      </c>
    </row>
    <row r="68" spans="1:4" x14ac:dyDescent="0.25">
      <c r="A68">
        <v>11</v>
      </c>
      <c r="B68" s="1">
        <v>1</v>
      </c>
    </row>
    <row r="69" spans="1:4" x14ac:dyDescent="0.25">
      <c r="A69">
        <v>100</v>
      </c>
      <c r="B69" s="1">
        <v>1.5</v>
      </c>
    </row>
    <row r="70" spans="1:4" x14ac:dyDescent="0.25">
      <c r="A70">
        <v>101</v>
      </c>
      <c r="B70" s="1">
        <v>2</v>
      </c>
    </row>
    <row r="71" spans="1:4" x14ac:dyDescent="0.25">
      <c r="A71">
        <v>110</v>
      </c>
      <c r="B71" s="1">
        <v>1</v>
      </c>
    </row>
    <row r="72" spans="1:4" x14ac:dyDescent="0.25">
      <c r="A72">
        <v>111</v>
      </c>
      <c r="B72" s="1">
        <v>1.5</v>
      </c>
    </row>
  </sheetData>
  <sheetProtection algorithmName="SHA-512" hashValue="Yc1prN0Cm2GJ3nsrF8MkMwE50FR1mrvu0obrwy9CdBIcok7Ej9TIJh+o6poTJqEqeSjsvB2f2rC7acT4Dtx7QA==" saltValue="9jfbvc+6ad7BSy+I9i/kF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8347F429629A43927C7FC8A4357A82" ma:contentTypeVersion="13" ma:contentTypeDescription="Ein neues Dokument erstellen." ma:contentTypeScope="" ma:versionID="191bf31a9f8dd45e518ab67de3780f05">
  <xsd:schema xmlns:xsd="http://www.w3.org/2001/XMLSchema" xmlns:xs="http://www.w3.org/2001/XMLSchema" xmlns:p="http://schemas.microsoft.com/office/2006/metadata/properties" xmlns:ns2="649813df-930c-4ae2-96b3-591a11aef8aa" xmlns:ns3="06b35a8f-2783-471c-9e2d-2f62f0102532" targetNamespace="http://schemas.microsoft.com/office/2006/metadata/properties" ma:root="true" ma:fieldsID="9ee2176319fdcee7e61bc9c7316be376" ns2:_="" ns3:_="">
    <xsd:import namespace="649813df-930c-4ae2-96b3-591a11aef8aa"/>
    <xsd:import namespace="06b35a8f-2783-471c-9e2d-2f62f01025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813df-930c-4ae2-96b3-591a11aef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5fcad096-cef1-41d7-aae4-4a1d2a85e0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35a8f-2783-471c-9e2d-2f62f010253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4e15893-03fc-41cc-b235-f470531c9ab7}" ma:internalName="TaxCatchAll" ma:showField="CatchAllData" ma:web="06b35a8f-2783-471c-9e2d-2f62f01025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b35a8f-2783-471c-9e2d-2f62f0102532" xsi:nil="true"/>
    <lcf76f155ced4ddcb4097134ff3c332f xmlns="649813df-930c-4ae2-96b3-591a11aef8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5E0C2B-6195-481E-A0CA-F066FAAA9E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D16C5-45D1-491F-AB90-1B5798250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813df-930c-4ae2-96b3-591a11aef8aa"/>
    <ds:schemaRef ds:uri="06b35a8f-2783-471c-9e2d-2f62f01025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4EC197-BAC9-4690-96EF-72CC2C62699F}">
  <ds:schemaRefs>
    <ds:schemaRef ds:uri="http://schemas.microsoft.com/office/2006/metadata/properties"/>
    <ds:schemaRef ds:uri="http://schemas.microsoft.com/office/infopath/2007/PartnerControls"/>
    <ds:schemaRef ds:uri="06b35a8f-2783-471c-9e2d-2f62f0102532"/>
    <ds:schemaRef ds:uri="649813df-930c-4ae2-96b3-591a11aef8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Tabelle2</vt:lpstr>
      <vt:lpstr>Array</vt:lpstr>
      <vt:lpstr>bfv_Frauen_AbgebenderVerein</vt:lpstr>
      <vt:lpstr>bfv_Frauen_AufnehmenderVerein</vt:lpstr>
      <vt:lpstr>bfv_Frauen_MatrixKosten</vt:lpstr>
      <vt:lpstr>bfv_Herren_AbgebenderVerein</vt:lpstr>
      <vt:lpstr>bfv_Herren_AufnehmenderVerein</vt:lpstr>
      <vt:lpstr>bfv_Herren_MatrixKosten</vt:lpstr>
      <vt:lpstr>sbfv_Frauen_AbgebenderVerein</vt:lpstr>
      <vt:lpstr>sbfv_Frauen_AufnehmenderVerein</vt:lpstr>
      <vt:lpstr>sbfv_Frauen_MatrixKosten</vt:lpstr>
      <vt:lpstr>sbfv_Herren_AbgebenderVerein</vt:lpstr>
      <vt:lpstr>sbfv_Herren_AufnehmenderVerein</vt:lpstr>
      <vt:lpstr>sbfv_Herren_MatrixKosten</vt:lpstr>
      <vt:lpstr>wfv_Frauen_AbgebenderVerein</vt:lpstr>
      <vt:lpstr>wfv_Frauen_AufnehmenderVerein</vt:lpstr>
      <vt:lpstr>wfv_Frauen_MatrixKosten</vt:lpstr>
      <vt:lpstr>wfv_Herren_AbgebenderVerein</vt:lpstr>
      <vt:lpstr>wfv_Herren_AufnehmenderVerein</vt:lpstr>
      <vt:lpstr>wfv_Herren_MatrixKosten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Landes, Peter</dc:creator>
  <cp:lastModifiedBy>FSBW | Thomas Weiler</cp:lastModifiedBy>
  <cp:lastPrinted>2026-06-15T13:24:38Z</cp:lastPrinted>
  <dcterms:created xsi:type="dcterms:W3CDTF">2025-12-07T14:45:28Z</dcterms:created>
  <dcterms:modified xsi:type="dcterms:W3CDTF">2026-06-15T13:24:41Z</dcterms:modified>
  <cp:contentStatus>© Peter Landes 2026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0x0101007C8347F429629A43927C7FC8A4357A82</vt:lpwstr>
  </property>
  <property fmtid="{D5CDD505-2E9C-101B-9397-08002B2CF9AE}" pid="3" name="MediaServiceImageTags">
    <vt:lpwstr/>
  </property>
</Properties>
</file>